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8_{8FBF10AA-4891-9D4B-9B5E-5E80AA5A5D3E}" xr6:coauthVersionLast="45" xr6:coauthVersionMax="45" xr10:uidLastSave="{00000000-0000-0000-0000-000000000000}"/>
  <bookViews>
    <workbookView xWindow="440" yWindow="820" windowWidth="25040" windowHeight="13940" xr2:uid="{D0C3B47E-853F-254F-BFD5-27C0420A8D5E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D14" i="1"/>
  <c r="C14" i="1"/>
  <c r="B14" i="1"/>
  <c r="G13" i="1"/>
  <c r="F13" i="1"/>
  <c r="C13" i="1"/>
  <c r="B13" i="1"/>
  <c r="G12" i="1"/>
  <c r="E12" i="1"/>
  <c r="C12" i="1"/>
  <c r="B12" i="1"/>
  <c r="G6" i="1"/>
  <c r="F6" i="1"/>
  <c r="D6" i="1"/>
  <c r="C6" i="1"/>
  <c r="B6" i="1"/>
  <c r="G5" i="1"/>
  <c r="F5" i="1"/>
  <c r="D5" i="1"/>
  <c r="C5" i="1"/>
  <c r="B5" i="1"/>
  <c r="G4" i="1"/>
  <c r="E4" i="1"/>
  <c r="D4" i="1"/>
  <c r="C4" i="1"/>
  <c r="B4" i="1"/>
</calcChain>
</file>

<file path=xl/sharedStrings.xml><?xml version="1.0" encoding="utf-8"?>
<sst xmlns="http://schemas.openxmlformats.org/spreadsheetml/2006/main" count="26" uniqueCount="13">
  <si>
    <t>Replicate 1</t>
  </si>
  <si>
    <t>RPE1TP53-/-</t>
  </si>
  <si>
    <t>U2OS</t>
  </si>
  <si>
    <t>DMSO</t>
  </si>
  <si>
    <t>CNONE</t>
  </si>
  <si>
    <t>Untreated</t>
  </si>
  <si>
    <t>SASS6-/-</t>
  </si>
  <si>
    <t>0 centrioles (proportion cells)</t>
  </si>
  <si>
    <t>1 centriole</t>
  </si>
  <si>
    <t>2+ centrioles</t>
  </si>
  <si>
    <t>n=</t>
  </si>
  <si>
    <t>Replicate 2</t>
  </si>
  <si>
    <t>0 centrioles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</si>
</sst>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3" fillId="4" borderId="0" xfId="0" applyFont="1" applyFill="1"/>
    <xf numFmtId="0" fontId="2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F9064-D78B-5449-8E24-2E0FA9F17917}">
  <dimension ref="A1:G15"/>
  <sheetViews>
    <sheetView tabSelected="1" workbookViewId="0">
      <selection activeCell="C4" sqref="C4"/>
    </sheetView>
  </sheetViews>
  <sheetFormatPr baseColWidth="10" defaultRowHeight="16" x14ac:dyDescent="0.2"/>
  <cols>
    <col min="1" max="1" width="28" bestFit="1" customWidth="1"/>
    <col min="2" max="2" width="13.1640625" bestFit="1" customWidth="1"/>
    <col min="3" max="4" width="14" bestFit="1" customWidth="1"/>
    <col min="5" max="5" width="9.6640625" bestFit="1" customWidth="1"/>
    <col min="6" max="6" width="7.1640625" bestFit="1" customWidth="1"/>
    <col min="7" max="7" width="8.5" bestFit="1" customWidth="1"/>
  </cols>
  <sheetData>
    <row r="1" spans="1:7" x14ac:dyDescent="0.2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2"/>
      <c r="B2" s="3" t="s">
        <v>1</v>
      </c>
      <c r="C2" s="3"/>
      <c r="D2" s="3"/>
      <c r="E2" s="3"/>
      <c r="F2" s="4" t="s">
        <v>2</v>
      </c>
      <c r="G2" s="4"/>
    </row>
    <row r="3" spans="1:7" x14ac:dyDescent="0.2">
      <c r="A3" s="2"/>
      <c r="B3" s="3" t="s">
        <v>3</v>
      </c>
      <c r="C3" s="3" t="s">
        <v>4</v>
      </c>
      <c r="D3" s="3" t="s">
        <v>5</v>
      </c>
      <c r="E3" s="3" t="s">
        <v>6</v>
      </c>
      <c r="F3" s="4" t="s">
        <v>3</v>
      </c>
      <c r="G3" s="4" t="s">
        <v>4</v>
      </c>
    </row>
    <row r="4" spans="1:7" x14ac:dyDescent="0.2">
      <c r="A4" s="2" t="s">
        <v>7</v>
      </c>
      <c r="B4" s="2">
        <f>0/40</f>
        <v>0</v>
      </c>
      <c r="C4" s="2">
        <f>47/49</f>
        <v>0.95918367346938771</v>
      </c>
      <c r="D4" s="2">
        <f>1/45</f>
        <v>2.2222222222222223E-2</v>
      </c>
      <c r="E4" s="2">
        <f>56/56</f>
        <v>1</v>
      </c>
      <c r="F4" s="2">
        <v>0</v>
      </c>
      <c r="G4" s="2">
        <f>44/50</f>
        <v>0.88</v>
      </c>
    </row>
    <row r="5" spans="1:7" x14ac:dyDescent="0.2">
      <c r="A5" s="2" t="s">
        <v>8</v>
      </c>
      <c r="B5" s="2">
        <f>1/40</f>
        <v>2.5000000000000001E-2</v>
      </c>
      <c r="C5" s="2">
        <f>2/49</f>
        <v>4.0816326530612242E-2</v>
      </c>
      <c r="D5" s="2">
        <f>2/45</f>
        <v>4.4444444444444446E-2</v>
      </c>
      <c r="E5" s="2">
        <v>0</v>
      </c>
      <c r="F5" s="2">
        <f>1/50</f>
        <v>0.02</v>
      </c>
      <c r="G5" s="2">
        <f>4/50</f>
        <v>0.08</v>
      </c>
    </row>
    <row r="6" spans="1:7" x14ac:dyDescent="0.2">
      <c r="A6" s="2" t="s">
        <v>9</v>
      </c>
      <c r="B6" s="2">
        <f>49/50</f>
        <v>0.98</v>
      </c>
      <c r="C6" s="2">
        <f>0/42</f>
        <v>0</v>
      </c>
      <c r="D6" s="2">
        <f>43/45</f>
        <v>0.9555555555555556</v>
      </c>
      <c r="E6" s="2">
        <v>0</v>
      </c>
      <c r="F6" s="2">
        <f>49/50</f>
        <v>0.98</v>
      </c>
      <c r="G6" s="2">
        <f>2/50</f>
        <v>0.04</v>
      </c>
    </row>
    <row r="7" spans="1:7" x14ac:dyDescent="0.2">
      <c r="A7" s="5" t="s">
        <v>10</v>
      </c>
      <c r="B7" s="6">
        <v>50</v>
      </c>
      <c r="C7" s="5">
        <v>49</v>
      </c>
      <c r="D7" s="5">
        <v>45</v>
      </c>
      <c r="E7" s="5">
        <v>56</v>
      </c>
      <c r="F7" s="5">
        <v>50</v>
      </c>
      <c r="G7" s="5">
        <v>50</v>
      </c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1" t="s">
        <v>11</v>
      </c>
      <c r="B9" s="2"/>
      <c r="C9" s="2"/>
      <c r="D9" s="2"/>
      <c r="E9" s="2"/>
      <c r="F9" s="2"/>
      <c r="G9" s="2"/>
    </row>
    <row r="10" spans="1:7" x14ac:dyDescent="0.2">
      <c r="A10" s="2"/>
      <c r="B10" s="3" t="s">
        <v>1</v>
      </c>
      <c r="C10" s="3"/>
      <c r="D10" s="3"/>
      <c r="E10" s="3"/>
      <c r="F10" s="4" t="s">
        <v>2</v>
      </c>
      <c r="G10" s="4"/>
    </row>
    <row r="11" spans="1:7" x14ac:dyDescent="0.2">
      <c r="A11" s="2"/>
      <c r="B11" s="3" t="s">
        <v>3</v>
      </c>
      <c r="C11" s="3" t="s">
        <v>4</v>
      </c>
      <c r="D11" s="3" t="s">
        <v>5</v>
      </c>
      <c r="E11" s="3" t="s">
        <v>6</v>
      </c>
      <c r="F11" s="4" t="s">
        <v>3</v>
      </c>
      <c r="G11" s="4" t="s">
        <v>4</v>
      </c>
    </row>
    <row r="12" spans="1:7" x14ac:dyDescent="0.2">
      <c r="A12" s="2" t="s">
        <v>12</v>
      </c>
      <c r="B12" s="2">
        <f>0/41</f>
        <v>0</v>
      </c>
      <c r="C12" s="2">
        <f>48/51</f>
        <v>0.94117647058823528</v>
      </c>
      <c r="D12" s="2">
        <v>0</v>
      </c>
      <c r="E12" s="2">
        <f>44/44</f>
        <v>1</v>
      </c>
      <c r="F12" s="2">
        <v>0</v>
      </c>
      <c r="G12" s="2">
        <f>41/50</f>
        <v>0.82</v>
      </c>
    </row>
    <row r="13" spans="1:7" x14ac:dyDescent="0.2">
      <c r="A13" s="2" t="s">
        <v>8</v>
      </c>
      <c r="B13" s="2">
        <f>4/40</f>
        <v>0.1</v>
      </c>
      <c r="C13" s="2">
        <f>2/51</f>
        <v>3.9215686274509803E-2</v>
      </c>
      <c r="D13" s="2">
        <v>0</v>
      </c>
      <c r="E13" s="2">
        <v>0</v>
      </c>
      <c r="F13" s="2">
        <f>2/50</f>
        <v>0.04</v>
      </c>
      <c r="G13" s="2">
        <f>7/50</f>
        <v>0.14000000000000001</v>
      </c>
    </row>
    <row r="14" spans="1:7" x14ac:dyDescent="0.2">
      <c r="A14" s="2" t="s">
        <v>9</v>
      </c>
      <c r="B14" s="2">
        <f>46/50</f>
        <v>0.92</v>
      </c>
      <c r="C14" s="2">
        <f>1/51</f>
        <v>1.9607843137254902E-2</v>
      </c>
      <c r="D14" s="2">
        <f>55/55</f>
        <v>1</v>
      </c>
      <c r="E14" s="2">
        <v>0</v>
      </c>
      <c r="F14" s="2">
        <f>48/50</f>
        <v>0.96</v>
      </c>
      <c r="G14" s="2">
        <f>2/50</f>
        <v>0.04</v>
      </c>
    </row>
    <row r="15" spans="1:7" x14ac:dyDescent="0.2">
      <c r="A15" s="5" t="s">
        <v>10</v>
      </c>
      <c r="B15" s="5">
        <v>50</v>
      </c>
      <c r="C15" s="5">
        <v>51</v>
      </c>
      <c r="D15" s="5">
        <v>55</v>
      </c>
      <c r="E15" s="5">
        <v>44</v>
      </c>
      <c r="F15" s="5">
        <v>50</v>
      </c>
      <c r="G15" s="5">
        <v>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2023-11-22T18:16:26Z</dcterms:created>
  <dcterms:modified xsi:type="dcterms:W3CDTF">2023-11-22T18:19:42Z</dcterms:modified>
</cp:coreProperties>
</file>